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FORENZIKA\Local_elections\"/>
    </mc:Choice>
  </mc:AlternateContent>
  <xr:revisionPtr revIDLastSave="0" documentId="8_{49D002FC-E063-4297-A81B-50306965F235}" xr6:coauthVersionLast="47" xr6:coauthVersionMax="47" xr10:uidLastSave="{00000000-0000-0000-0000-000000000000}"/>
  <bookViews>
    <workbookView xWindow="28680" yWindow="-120" windowWidth="29040" windowHeight="15720" xr2:uid="{6AB4032F-E29F-4E91-B0A3-0F3950940E1C}"/>
  </bookViews>
  <sheets>
    <sheet name="Lokal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12" i="1" l="1"/>
  <c r="L12" i="1"/>
  <c r="N12" i="1" s="1"/>
  <c r="I12" i="1"/>
  <c r="H12" i="1"/>
  <c r="G12" i="1"/>
  <c r="AA12" i="1" s="1"/>
  <c r="F12" i="1"/>
  <c r="Z12" i="1" s="1"/>
  <c r="E12" i="1"/>
  <c r="P12" i="1" s="1"/>
  <c r="Q12" i="1" s="1"/>
  <c r="D12" i="1"/>
  <c r="J12" i="1" s="1"/>
  <c r="K12" i="1" s="1"/>
  <c r="C12" i="1"/>
  <c r="Y12" i="1" s="1"/>
  <c r="AC12" i="1" s="1"/>
  <c r="B12" i="1"/>
  <c r="AB11" i="1"/>
  <c r="AA11" i="1"/>
  <c r="AC11" i="1" s="1"/>
  <c r="Z11" i="1"/>
  <c r="Y11" i="1"/>
  <c r="X11" i="1"/>
  <c r="V11" i="1"/>
  <c r="U11" i="1"/>
  <c r="T11" i="1"/>
  <c r="S11" i="1"/>
  <c r="W11" i="1" s="1"/>
  <c r="R11" i="1"/>
  <c r="P11" i="1"/>
  <c r="Q11" i="1" s="1"/>
  <c r="O11" i="1"/>
  <c r="M11" i="1"/>
  <c r="L11" i="1"/>
  <c r="N11" i="1" s="1"/>
  <c r="J11" i="1"/>
  <c r="K11" i="1" s="1"/>
  <c r="AC10" i="1"/>
  <c r="AA10" i="1"/>
  <c r="Z10" i="1"/>
  <c r="Y10" i="1"/>
  <c r="X10" i="1"/>
  <c r="AB10" i="1" s="1"/>
  <c r="W10" i="1"/>
  <c r="U10" i="1"/>
  <c r="T10" i="1"/>
  <c r="S10" i="1"/>
  <c r="R10" i="1"/>
  <c r="V10" i="1" s="1"/>
  <c r="Q10" i="1"/>
  <c r="P10" i="1"/>
  <c r="O10" i="1"/>
  <c r="M10" i="1"/>
  <c r="L10" i="1"/>
  <c r="N10" i="1" s="1"/>
  <c r="K10" i="1"/>
  <c r="J10" i="1"/>
  <c r="AA9" i="1"/>
  <c r="Z9" i="1"/>
  <c r="Y9" i="1"/>
  <c r="AC9" i="1" s="1"/>
  <c r="X9" i="1"/>
  <c r="AB9" i="1" s="1"/>
  <c r="U9" i="1"/>
  <c r="T9" i="1"/>
  <c r="S9" i="1"/>
  <c r="W9" i="1" s="1"/>
  <c r="R9" i="1"/>
  <c r="V9" i="1" s="1"/>
  <c r="P9" i="1"/>
  <c r="Q9" i="1" s="1"/>
  <c r="N9" i="1"/>
  <c r="M9" i="1"/>
  <c r="O9" i="1" s="1"/>
  <c r="L9" i="1"/>
  <c r="K9" i="1"/>
  <c r="J9" i="1"/>
  <c r="AB8" i="1"/>
  <c r="AA8" i="1"/>
  <c r="AC8" i="1" s="1"/>
  <c r="Z8" i="1"/>
  <c r="Y8" i="1"/>
  <c r="X8" i="1"/>
  <c r="V8" i="1"/>
  <c r="U8" i="1"/>
  <c r="T8" i="1"/>
  <c r="S8" i="1"/>
  <c r="W8" i="1" s="1"/>
  <c r="R8" i="1"/>
  <c r="P8" i="1"/>
  <c r="Q8" i="1" s="1"/>
  <c r="O8" i="1"/>
  <c r="M8" i="1"/>
  <c r="L8" i="1"/>
  <c r="N8" i="1" s="1"/>
  <c r="J8" i="1"/>
  <c r="K8" i="1" s="1"/>
  <c r="AC7" i="1"/>
  <c r="AA7" i="1"/>
  <c r="Z7" i="1"/>
  <c r="Y7" i="1"/>
  <c r="X7" i="1"/>
  <c r="AB7" i="1" s="1"/>
  <c r="W7" i="1"/>
  <c r="U7" i="1"/>
  <c r="T7" i="1"/>
  <c r="S7" i="1"/>
  <c r="R7" i="1"/>
  <c r="V7" i="1" s="1"/>
  <c r="Q7" i="1"/>
  <c r="P7" i="1"/>
  <c r="O7" i="1"/>
  <c r="M7" i="1"/>
  <c r="L7" i="1"/>
  <c r="N7" i="1" s="1"/>
  <c r="K7" i="1"/>
  <c r="J7" i="1"/>
  <c r="AA6" i="1"/>
  <c r="Z6" i="1"/>
  <c r="Y6" i="1"/>
  <c r="AC6" i="1" s="1"/>
  <c r="X6" i="1"/>
  <c r="AB6" i="1" s="1"/>
  <c r="U6" i="1"/>
  <c r="T6" i="1"/>
  <c r="S6" i="1"/>
  <c r="W6" i="1" s="1"/>
  <c r="R6" i="1"/>
  <c r="V6" i="1" s="1"/>
  <c r="P6" i="1"/>
  <c r="Q6" i="1" s="1"/>
  <c r="N6" i="1"/>
  <c r="M6" i="1"/>
  <c r="O6" i="1" s="1"/>
  <c r="L6" i="1"/>
  <c r="K6" i="1"/>
  <c r="J6" i="1"/>
  <c r="AB5" i="1"/>
  <c r="AA5" i="1"/>
  <c r="AC5" i="1" s="1"/>
  <c r="Z5" i="1"/>
  <c r="Y5" i="1"/>
  <c r="X5" i="1"/>
  <c r="V5" i="1"/>
  <c r="U5" i="1"/>
  <c r="T5" i="1"/>
  <c r="S5" i="1"/>
  <c r="W5" i="1" s="1"/>
  <c r="R5" i="1"/>
  <c r="P5" i="1"/>
  <c r="Q5" i="1" s="1"/>
  <c r="O5" i="1"/>
  <c r="M5" i="1"/>
  <c r="L5" i="1"/>
  <c r="N5" i="1" s="1"/>
  <c r="J5" i="1"/>
  <c r="K5" i="1" s="1"/>
  <c r="AC4" i="1"/>
  <c r="AA4" i="1"/>
  <c r="Z4" i="1"/>
  <c r="Y4" i="1"/>
  <c r="X4" i="1"/>
  <c r="AB4" i="1" s="1"/>
  <c r="W4" i="1"/>
  <c r="U4" i="1"/>
  <c r="T4" i="1"/>
  <c r="S4" i="1"/>
  <c r="R4" i="1"/>
  <c r="V4" i="1" s="1"/>
  <c r="Q4" i="1"/>
  <c r="P4" i="1"/>
  <c r="O4" i="1"/>
  <c r="M4" i="1"/>
  <c r="L4" i="1"/>
  <c r="N4" i="1" s="1"/>
  <c r="K4" i="1"/>
  <c r="J4" i="1"/>
  <c r="AA3" i="1"/>
  <c r="Z3" i="1"/>
  <c r="Y3" i="1"/>
  <c r="AC3" i="1" s="1"/>
  <c r="X3" i="1"/>
  <c r="AB3" i="1" s="1"/>
  <c r="U3" i="1"/>
  <c r="T3" i="1"/>
  <c r="S3" i="1"/>
  <c r="W3" i="1" s="1"/>
  <c r="R3" i="1"/>
  <c r="V3" i="1" s="1"/>
  <c r="P3" i="1"/>
  <c r="Q3" i="1" s="1"/>
  <c r="N3" i="1"/>
  <c r="M3" i="1"/>
  <c r="O3" i="1" s="1"/>
  <c r="L3" i="1"/>
  <c r="K3" i="1"/>
  <c r="J3" i="1"/>
  <c r="AB2" i="1"/>
  <c r="AA2" i="1"/>
  <c r="AC2" i="1" s="1"/>
  <c r="Z2" i="1"/>
  <c r="Y2" i="1"/>
  <c r="X2" i="1"/>
  <c r="V2" i="1"/>
  <c r="U2" i="1"/>
  <c r="T2" i="1"/>
  <c r="S2" i="1"/>
  <c r="W2" i="1" s="1"/>
  <c r="R2" i="1"/>
  <c r="P2" i="1"/>
  <c r="Q2" i="1" s="1"/>
  <c r="O2" i="1"/>
  <c r="M2" i="1"/>
  <c r="L2" i="1"/>
  <c r="N2" i="1" s="1"/>
  <c r="J2" i="1"/>
  <c r="K2" i="1" s="1"/>
  <c r="T12" i="1" l="1"/>
  <c r="V12" i="1" s="1"/>
  <c r="U12" i="1"/>
  <c r="S12" i="1"/>
  <c r="X12" i="1"/>
  <c r="AB12" i="1" s="1"/>
  <c r="M12" i="1"/>
  <c r="O12" i="1" s="1"/>
  <c r="W12" i="1" l="1"/>
</calcChain>
</file>

<file path=xl/sharedStrings.xml><?xml version="1.0" encoding="utf-8"?>
<sst xmlns="http://schemas.openxmlformats.org/spreadsheetml/2006/main" count="40" uniqueCount="40">
  <si>
    <t>Municipality</t>
  </si>
  <si>
    <t>2026_Votes1</t>
  </si>
  <si>
    <t>2026_Votes2</t>
  </si>
  <si>
    <t>2026_Eligible</t>
  </si>
  <si>
    <t>2026_Turnout</t>
  </si>
  <si>
    <t>2022_Votes1</t>
  </si>
  <si>
    <t>2022_Votes2</t>
  </si>
  <si>
    <t>2022_Eligible</t>
  </si>
  <si>
    <t>2022_Turnout</t>
  </si>
  <si>
    <t>Difference Eligible</t>
  </si>
  <si>
    <t>%Difference Eligible</t>
  </si>
  <si>
    <t>Difference Votes1</t>
  </si>
  <si>
    <t>Difference Votes2</t>
  </si>
  <si>
    <t>%Difference Votes1</t>
  </si>
  <si>
    <t>%Difference Votes2</t>
  </si>
  <si>
    <t>Difference Turnout</t>
  </si>
  <si>
    <t>%Difference Turnout</t>
  </si>
  <si>
    <t>V1/E2026</t>
  </si>
  <si>
    <t>V2/E2026</t>
  </si>
  <si>
    <t>V1/E2022</t>
  </si>
  <si>
    <t>V2/E2022</t>
  </si>
  <si>
    <t>Difference V1/E</t>
  </si>
  <si>
    <t>Difference V2/E</t>
  </si>
  <si>
    <t>V1/T2026</t>
  </si>
  <si>
    <t>V2/T2026</t>
  </si>
  <si>
    <t>V1/T2022</t>
  </si>
  <si>
    <t>V2/T2022</t>
  </si>
  <si>
    <t>Difference V1/T</t>
  </si>
  <si>
    <t>Difference V2/T</t>
  </si>
  <si>
    <t>Aranđelovac</t>
  </si>
  <si>
    <t>Bajina Bašta</t>
  </si>
  <si>
    <t>Bor</t>
  </si>
  <si>
    <t>Kladovo</t>
  </si>
  <si>
    <t>Knjaževac</t>
  </si>
  <si>
    <t>Kula</t>
  </si>
  <si>
    <t>Lučani</t>
  </si>
  <si>
    <t>Majdanpek</t>
  </si>
  <si>
    <t>Sevojno</t>
  </si>
  <si>
    <t>Smederevska Palanka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</si>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</sst>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name val="Carlito"/>
    </font>
    <font>
      <b/>
      <sz val="11"/>
      <color rgb="FFFFFFFF"/>
      <name val="Carlito"/>
    </font>
    <font>
      <sz val="11"/>
      <name val="Arial"/>
      <family val="2"/>
    </font>
    <font>
      <b/>
      <sz val="11"/>
      <color theme="0"/>
      <name val="Carlito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0" borderId="0" xfId="0" applyFont="1"/>
    <xf numFmtId="1" fontId="0" fillId="0" borderId="0" xfId="0" applyNumberFormat="1"/>
    <xf numFmtId="164" fontId="0" fillId="0" borderId="0" xfId="0" applyNumberFormat="1"/>
    <xf numFmtId="0" fontId="3" fillId="3" borderId="0" xfId="0" applyFont="1" applyFill="1"/>
    <xf numFmtId="1" fontId="3" fillId="3" borderId="0" xfId="0" applyNumberFormat="1" applyFont="1" applyFill="1"/>
    <xf numFmtId="164" fontId="3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037EC-5C6C-47EB-A203-D4B56C1DCBAB}">
  <dimension ref="A1:AC12"/>
  <sheetViews>
    <sheetView tabSelected="1" workbookViewId="0"/>
  </sheetViews>
  <sheetFormatPr defaultRowHeight="13.8"/>
  <cols>
    <col min="1" max="1" width="19.3984375" bestFit="1" customWidth="1"/>
    <col min="2" max="3" width="12" bestFit="1" customWidth="1"/>
    <col min="4" max="4" width="12.5" bestFit="1" customWidth="1"/>
    <col min="5" max="5" width="13.09765625" bestFit="1" customWidth="1"/>
    <col min="6" max="7" width="12" bestFit="1" customWidth="1"/>
    <col min="8" max="8" width="12.5" bestFit="1" customWidth="1"/>
    <col min="9" max="9" width="13.09765625" customWidth="1"/>
    <col min="10" max="10" width="17.59765625" bestFit="1" customWidth="1"/>
    <col min="11" max="11" width="19.19921875" bestFit="1" customWidth="1"/>
    <col min="12" max="13" width="16.8984375" bestFit="1" customWidth="1"/>
    <col min="14" max="15" width="18.59765625" bestFit="1" customWidth="1"/>
    <col min="16" max="16" width="18.09765625" bestFit="1" customWidth="1"/>
    <col min="17" max="17" width="19.69921875" bestFit="1" customWidth="1"/>
    <col min="18" max="29" width="13.59765625" customWidth="1"/>
    <col min="31" max="31" width="13.69921875" customWidth="1"/>
  </cols>
  <sheetData>
    <row r="1" spans="1:29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</row>
    <row r="2" spans="1:29">
      <c r="A2" t="s">
        <v>29</v>
      </c>
      <c r="B2" s="3">
        <v>13030</v>
      </c>
      <c r="C2" s="3">
        <v>11979</v>
      </c>
      <c r="D2" s="3">
        <v>36841</v>
      </c>
      <c r="E2" s="3">
        <v>25996</v>
      </c>
      <c r="F2" s="3">
        <v>18671</v>
      </c>
      <c r="G2" s="3">
        <v>1222</v>
      </c>
      <c r="H2" s="3">
        <v>36847</v>
      </c>
      <c r="I2" s="3">
        <v>23109</v>
      </c>
      <c r="J2" s="4">
        <f>D2-H2</f>
        <v>-6</v>
      </c>
      <c r="K2" s="5">
        <f>J2/H2*100</f>
        <v>-1.628355089966619E-2</v>
      </c>
      <c r="L2" s="4">
        <f>B2-F2</f>
        <v>-5641</v>
      </c>
      <c r="M2" s="4">
        <f>C2-G2</f>
        <v>10757</v>
      </c>
      <c r="N2" s="5">
        <f>L2/B2*100</f>
        <v>-43.292402148887184</v>
      </c>
      <c r="O2" s="5">
        <f>M2/C2*100</f>
        <v>89.79881459220303</v>
      </c>
      <c r="P2" s="4">
        <f>E2-I2</f>
        <v>2887</v>
      </c>
      <c r="Q2" s="5">
        <f t="shared" ref="Q2:Q12" si="0">P2/I2*100</f>
        <v>12.49296810766368</v>
      </c>
      <c r="R2" s="5">
        <f>B2/D2*100</f>
        <v>35.368203903259953</v>
      </c>
      <c r="S2" s="5">
        <f>C2/D2*100</f>
        <v>32.515404033549579</v>
      </c>
      <c r="T2" s="5">
        <f>F2/H2*100</f>
        <v>50.671696474611224</v>
      </c>
      <c r="U2" s="5">
        <f>G2/H2*100</f>
        <v>3.316416533232013</v>
      </c>
      <c r="V2" s="5">
        <f>R2-T2</f>
        <v>-15.303492571351271</v>
      </c>
      <c r="W2" s="5">
        <f>S2-U2</f>
        <v>29.198987500317568</v>
      </c>
      <c r="X2" s="5">
        <f>B2/E2*100</f>
        <v>50.123095860901678</v>
      </c>
      <c r="Y2" s="5">
        <f>C2/E2*100</f>
        <v>46.080166179412217</v>
      </c>
      <c r="Z2" s="5">
        <f t="shared" ref="Z2:Z12" si="1">F2/I2*100</f>
        <v>80.79536111471721</v>
      </c>
      <c r="AA2" s="5">
        <f>G2/I2*100</f>
        <v>5.287983036912026</v>
      </c>
      <c r="AB2" s="5">
        <f>X2-Z2</f>
        <v>-30.672265253815532</v>
      </c>
      <c r="AC2" s="5">
        <f>Y2-AA2</f>
        <v>40.792183142500193</v>
      </c>
    </row>
    <row r="3" spans="1:29">
      <c r="A3" t="s">
        <v>30</v>
      </c>
      <c r="B3" s="3">
        <v>8824</v>
      </c>
      <c r="C3" s="3">
        <v>6439</v>
      </c>
      <c r="D3" s="3">
        <v>21206</v>
      </c>
      <c r="E3" s="3">
        <v>16968</v>
      </c>
      <c r="F3" s="3">
        <v>9463</v>
      </c>
      <c r="G3" s="3">
        <v>2712</v>
      </c>
      <c r="H3" s="3">
        <v>21733</v>
      </c>
      <c r="I3" s="3">
        <v>14777</v>
      </c>
      <c r="J3" s="4">
        <f>D3-H3</f>
        <v>-527</v>
      </c>
      <c r="K3" s="5">
        <f>J3/H3*100</f>
        <v>-2.4248838172364606</v>
      </c>
      <c r="L3" s="4">
        <f>B3-F3</f>
        <v>-639</v>
      </c>
      <c r="M3" s="4">
        <f t="shared" ref="M3:M11" si="2">C3-G3</f>
        <v>3727</v>
      </c>
      <c r="N3" s="5">
        <f t="shared" ref="N3:O12" si="3">L3/B3*100</f>
        <v>-7.2416137805983674</v>
      </c>
      <c r="O3" s="5">
        <f t="shared" si="3"/>
        <v>57.881658642646372</v>
      </c>
      <c r="P3" s="4">
        <f>E3-I3</f>
        <v>2191</v>
      </c>
      <c r="Q3" s="5">
        <f t="shared" si="0"/>
        <v>14.827096162955943</v>
      </c>
      <c r="R3" s="5">
        <f>B3/D3*100</f>
        <v>41.610864849570881</v>
      </c>
      <c r="S3" s="5">
        <f t="shared" ref="S3:S12" si="4">C3/D3*100</f>
        <v>30.364047910968594</v>
      </c>
      <c r="T3" s="5">
        <f>F3/H3*100</f>
        <v>43.542078866240281</v>
      </c>
      <c r="U3" s="5">
        <f t="shared" ref="U3:U12" si="5">G3/H3*100</f>
        <v>12.47871899875765</v>
      </c>
      <c r="V3" s="5">
        <f t="shared" ref="V3:W11" si="6">R3-T3</f>
        <v>-1.9312140166694007</v>
      </c>
      <c r="W3" s="5">
        <f t="shared" si="6"/>
        <v>17.885328912210944</v>
      </c>
      <c r="X3" s="5">
        <f>B3/E3*100</f>
        <v>52.00377180575201</v>
      </c>
      <c r="Y3" s="5">
        <f t="shared" ref="Y3:Y11" si="7">C3/E3*100</f>
        <v>37.947901933050446</v>
      </c>
      <c r="Z3" s="5">
        <f t="shared" si="1"/>
        <v>64.038708804222779</v>
      </c>
      <c r="AA3" s="5">
        <f t="shared" ref="AA3:AA12" si="8">G3/I3*100</f>
        <v>18.352845638492251</v>
      </c>
      <c r="AB3" s="5">
        <f>X3-Z3</f>
        <v>-12.034936998470769</v>
      </c>
      <c r="AC3" s="5">
        <f t="shared" ref="AC3:AC12" si="9">Y3-AA3</f>
        <v>19.595056294558194</v>
      </c>
    </row>
    <row r="4" spans="1:29">
      <c r="A4" t="s">
        <v>31</v>
      </c>
      <c r="B4" s="3">
        <v>12516</v>
      </c>
      <c r="C4" s="3">
        <v>10331</v>
      </c>
      <c r="D4" s="3">
        <v>38492</v>
      </c>
      <c r="E4" s="3">
        <v>25981</v>
      </c>
      <c r="F4" s="3">
        <v>12277</v>
      </c>
      <c r="G4" s="3">
        <v>2937</v>
      </c>
      <c r="H4" s="3">
        <v>40661</v>
      </c>
      <c r="I4" s="3">
        <v>24130</v>
      </c>
      <c r="J4" s="4">
        <f>D4-H4</f>
        <v>-2169</v>
      </c>
      <c r="K4" s="5">
        <f>J4/H4*100</f>
        <v>-5.3343498684242885</v>
      </c>
      <c r="L4" s="4">
        <f>B4-F4</f>
        <v>239</v>
      </c>
      <c r="M4" s="4">
        <f t="shared" si="2"/>
        <v>7394</v>
      </c>
      <c r="N4" s="5">
        <f t="shared" si="3"/>
        <v>1.9095557686161713</v>
      </c>
      <c r="O4" s="5">
        <f t="shared" si="3"/>
        <v>71.570999903203941</v>
      </c>
      <c r="P4" s="4">
        <f>E4-I4</f>
        <v>1851</v>
      </c>
      <c r="Q4" s="5">
        <f t="shared" si="0"/>
        <v>7.6709490261085786</v>
      </c>
      <c r="R4" s="5">
        <f>B4/D4*100</f>
        <v>32.515847448820537</v>
      </c>
      <c r="S4" s="5">
        <f t="shared" si="4"/>
        <v>26.839343240153795</v>
      </c>
      <c r="T4" s="5">
        <f>F4/H4*100</f>
        <v>30.193551560463344</v>
      </c>
      <c r="U4" s="5">
        <f t="shared" si="5"/>
        <v>7.2231376503283249</v>
      </c>
      <c r="V4" s="5">
        <f t="shared" si="6"/>
        <v>2.3222958883571927</v>
      </c>
      <c r="W4" s="5">
        <f t="shared" si="6"/>
        <v>19.616205589825469</v>
      </c>
      <c r="X4" s="5">
        <f>B4/E4*100</f>
        <v>48.173665370847928</v>
      </c>
      <c r="Y4" s="5">
        <f t="shared" si="7"/>
        <v>39.76367345367769</v>
      </c>
      <c r="Z4" s="5">
        <f t="shared" si="1"/>
        <v>50.878574388727728</v>
      </c>
      <c r="AA4" s="5">
        <f t="shared" si="8"/>
        <v>12.171570658930792</v>
      </c>
      <c r="AB4" s="5">
        <f>X4-Z4</f>
        <v>-2.7049090178797996</v>
      </c>
      <c r="AC4" s="5">
        <f t="shared" si="9"/>
        <v>27.5921027947469</v>
      </c>
    </row>
    <row r="5" spans="1:29">
      <c r="A5" t="s">
        <v>32</v>
      </c>
      <c r="B5" s="3">
        <v>8043</v>
      </c>
      <c r="C5" s="3">
        <v>2979</v>
      </c>
      <c r="D5" s="3">
        <v>21085</v>
      </c>
      <c r="E5" s="3">
        <v>11387</v>
      </c>
      <c r="F5" s="3">
        <v>7266</v>
      </c>
      <c r="G5" s="3">
        <v>3293</v>
      </c>
      <c r="H5" s="3">
        <v>21668</v>
      </c>
      <c r="I5" s="3">
        <v>11271</v>
      </c>
      <c r="J5" s="4">
        <f>D5-H5</f>
        <v>-583</v>
      </c>
      <c r="K5" s="5">
        <f>J5/H5*100</f>
        <v>-2.6906036551596824</v>
      </c>
      <c r="L5" s="4">
        <f>B5-F5</f>
        <v>777</v>
      </c>
      <c r="M5" s="4">
        <f t="shared" si="2"/>
        <v>-314</v>
      </c>
      <c r="N5" s="5">
        <f t="shared" si="3"/>
        <v>9.660574412532636</v>
      </c>
      <c r="O5" s="5">
        <f t="shared" si="3"/>
        <v>-10.540449815374286</v>
      </c>
      <c r="P5" s="4">
        <f>E5-I5</f>
        <v>116</v>
      </c>
      <c r="Q5" s="5">
        <f t="shared" si="0"/>
        <v>1.0291899565255966</v>
      </c>
      <c r="R5" s="5">
        <f>B5/D5*100</f>
        <v>38.145601138249944</v>
      </c>
      <c r="S5" s="5">
        <f t="shared" si="4"/>
        <v>14.128527389139197</v>
      </c>
      <c r="T5" s="5">
        <f>F5/H5*100</f>
        <v>33.533321026398376</v>
      </c>
      <c r="U5" s="5">
        <f t="shared" si="5"/>
        <v>15.197526306073472</v>
      </c>
      <c r="V5" s="5">
        <f t="shared" si="6"/>
        <v>4.6122801118515682</v>
      </c>
      <c r="W5" s="5">
        <f t="shared" si="6"/>
        <v>-1.0689989169342748</v>
      </c>
      <c r="X5" s="5">
        <f>B5/E5*100</f>
        <v>70.633178185650308</v>
      </c>
      <c r="Y5" s="5">
        <f t="shared" si="7"/>
        <v>26.161412136647055</v>
      </c>
      <c r="Z5" s="5">
        <f t="shared" si="1"/>
        <v>64.466329518232641</v>
      </c>
      <c r="AA5" s="5">
        <f t="shared" si="8"/>
        <v>29.216573507230947</v>
      </c>
      <c r="AB5" s="5">
        <f>X5-Z5</f>
        <v>6.1668486674176677</v>
      </c>
      <c r="AC5" s="5">
        <f t="shared" si="9"/>
        <v>-3.0551613705838925</v>
      </c>
    </row>
    <row r="6" spans="1:29">
      <c r="A6" t="s">
        <v>33</v>
      </c>
      <c r="B6" s="3">
        <v>8879</v>
      </c>
      <c r="C6" s="3">
        <v>5066</v>
      </c>
      <c r="D6" s="3">
        <v>22262</v>
      </c>
      <c r="E6" s="3">
        <v>15826</v>
      </c>
      <c r="F6" s="3">
        <v>11226</v>
      </c>
      <c r="G6" s="3">
        <v>1383</v>
      </c>
      <c r="H6" s="3">
        <v>23638</v>
      </c>
      <c r="I6" s="3">
        <v>14859</v>
      </c>
      <c r="J6" s="4">
        <f>D6-H6</f>
        <v>-1376</v>
      </c>
      <c r="K6" s="5">
        <f>J6/H6*100</f>
        <v>-5.8211354598527798</v>
      </c>
      <c r="L6" s="4">
        <f>B6-F6</f>
        <v>-2347</v>
      </c>
      <c r="M6" s="4">
        <f t="shared" si="2"/>
        <v>3683</v>
      </c>
      <c r="N6" s="5">
        <f t="shared" si="3"/>
        <v>-26.43315688703683</v>
      </c>
      <c r="O6" s="5">
        <f t="shared" si="3"/>
        <v>72.700355309909199</v>
      </c>
      <c r="P6" s="4">
        <f>E6-I6</f>
        <v>967</v>
      </c>
      <c r="Q6" s="5">
        <f t="shared" si="0"/>
        <v>6.5078403661080824</v>
      </c>
      <c r="R6" s="5">
        <f>B6/D6*100</f>
        <v>39.884107447668669</v>
      </c>
      <c r="S6" s="5">
        <f t="shared" si="4"/>
        <v>22.756266283352801</v>
      </c>
      <c r="T6" s="5">
        <f>F6/H6*100</f>
        <v>47.491327523479143</v>
      </c>
      <c r="U6" s="5">
        <f t="shared" si="5"/>
        <v>5.8507487943142396</v>
      </c>
      <c r="V6" s="5">
        <f t="shared" si="6"/>
        <v>-7.6072200758104742</v>
      </c>
      <c r="W6" s="5">
        <f t="shared" si="6"/>
        <v>16.905517489038562</v>
      </c>
      <c r="X6" s="5">
        <f>B6/E6*100</f>
        <v>56.103879691646654</v>
      </c>
      <c r="Y6" s="5">
        <f t="shared" si="7"/>
        <v>32.01061544294199</v>
      </c>
      <c r="Z6" s="5">
        <f t="shared" si="1"/>
        <v>75.550171613163741</v>
      </c>
      <c r="AA6" s="5">
        <f t="shared" si="8"/>
        <v>9.3074904098526154</v>
      </c>
      <c r="AB6" s="5">
        <f>X6-Z6</f>
        <v>-19.446291921517087</v>
      </c>
      <c r="AC6" s="5">
        <f t="shared" si="9"/>
        <v>22.703125033089375</v>
      </c>
    </row>
    <row r="7" spans="1:29">
      <c r="A7" t="s">
        <v>34</v>
      </c>
      <c r="B7" s="3">
        <v>11796</v>
      </c>
      <c r="C7" s="3">
        <v>11327</v>
      </c>
      <c r="D7" s="3">
        <v>33286</v>
      </c>
      <c r="E7" s="3">
        <v>23833</v>
      </c>
      <c r="F7" s="3">
        <v>13539</v>
      </c>
      <c r="G7" s="3">
        <v>2506</v>
      </c>
      <c r="H7" s="3">
        <v>34198</v>
      </c>
      <c r="I7" s="3">
        <v>22371</v>
      </c>
      <c r="J7" s="4">
        <f>D7-H7</f>
        <v>-912</v>
      </c>
      <c r="K7" s="5">
        <f>J7/H7*100</f>
        <v>-2.6668226212059185</v>
      </c>
      <c r="L7" s="4">
        <f>B7-F7</f>
        <v>-1743</v>
      </c>
      <c r="M7" s="4">
        <f t="shared" si="2"/>
        <v>8821</v>
      </c>
      <c r="N7" s="5">
        <f t="shared" si="3"/>
        <v>-14.776195320447611</v>
      </c>
      <c r="O7" s="5">
        <f t="shared" si="3"/>
        <v>77.875871810717754</v>
      </c>
      <c r="P7" s="4">
        <f>E7-I7</f>
        <v>1462</v>
      </c>
      <c r="Q7" s="5">
        <f t="shared" si="0"/>
        <v>6.5352465245183495</v>
      </c>
      <c r="R7" s="5">
        <f>B7/D7*100</f>
        <v>35.438322417833326</v>
      </c>
      <c r="S7" s="5">
        <f t="shared" si="4"/>
        <v>34.029321636724148</v>
      </c>
      <c r="T7" s="5">
        <f>F7/H7*100</f>
        <v>39.590034504941805</v>
      </c>
      <c r="U7" s="5">
        <f t="shared" si="5"/>
        <v>7.3279139130943332</v>
      </c>
      <c r="V7" s="5">
        <f t="shared" si="6"/>
        <v>-4.1517120871084785</v>
      </c>
      <c r="W7" s="5">
        <f t="shared" si="6"/>
        <v>26.701407723629814</v>
      </c>
      <c r="X7" s="5">
        <f>B7/E7*100</f>
        <v>49.494398523056269</v>
      </c>
      <c r="Y7" s="5">
        <f t="shared" si="7"/>
        <v>47.526538832710948</v>
      </c>
      <c r="Z7" s="5">
        <f t="shared" si="1"/>
        <v>60.520316481158645</v>
      </c>
      <c r="AA7" s="5">
        <f t="shared" si="8"/>
        <v>11.202002592642261</v>
      </c>
      <c r="AB7" s="5">
        <f>X7-Z7</f>
        <v>-11.025917958102376</v>
      </c>
      <c r="AC7" s="5">
        <f t="shared" si="9"/>
        <v>36.324536240068689</v>
      </c>
    </row>
    <row r="8" spans="1:29">
      <c r="A8" t="s">
        <v>35</v>
      </c>
      <c r="B8" s="3">
        <v>6972</v>
      </c>
      <c r="C8" s="3">
        <v>3803</v>
      </c>
      <c r="D8" s="3">
        <v>14631</v>
      </c>
      <c r="E8" s="3">
        <v>11562</v>
      </c>
      <c r="F8" s="3">
        <v>7537</v>
      </c>
      <c r="G8" s="3">
        <v>2632</v>
      </c>
      <c r="H8" s="3">
        <v>15414</v>
      </c>
      <c r="I8" s="3">
        <v>11135</v>
      </c>
      <c r="J8" s="4">
        <f>D8-H8</f>
        <v>-783</v>
      </c>
      <c r="K8" s="5">
        <f>J8/H8*100</f>
        <v>-5.0797975866095761</v>
      </c>
      <c r="L8" s="4">
        <f>B8-F8</f>
        <v>-565</v>
      </c>
      <c r="M8" s="4">
        <f t="shared" si="2"/>
        <v>1171</v>
      </c>
      <c r="N8" s="5">
        <f t="shared" si="3"/>
        <v>-8.1038439472174417</v>
      </c>
      <c r="O8" s="5">
        <f t="shared" si="3"/>
        <v>30.791480410202471</v>
      </c>
      <c r="P8" s="4">
        <f>E8-I8</f>
        <v>427</v>
      </c>
      <c r="Q8" s="5">
        <f t="shared" si="0"/>
        <v>3.834755276156264</v>
      </c>
      <c r="R8" s="5">
        <f>B8/D8*100</f>
        <v>47.652245232725036</v>
      </c>
      <c r="S8" s="5">
        <f t="shared" si="4"/>
        <v>25.992755109015103</v>
      </c>
      <c r="T8" s="5">
        <f>F8/H8*100</f>
        <v>48.897106526534316</v>
      </c>
      <c r="U8" s="5">
        <f t="shared" si="5"/>
        <v>17.075386012715711</v>
      </c>
      <c r="V8" s="5">
        <f t="shared" si="6"/>
        <v>-1.2448612938092793</v>
      </c>
      <c r="W8" s="5">
        <f t="shared" si="6"/>
        <v>8.9173690962993923</v>
      </c>
      <c r="X8" s="5">
        <f>B8/E8*100</f>
        <v>60.300985988583292</v>
      </c>
      <c r="Y8" s="5">
        <f t="shared" si="7"/>
        <v>32.892233177650922</v>
      </c>
      <c r="Z8" s="5">
        <f t="shared" si="1"/>
        <v>67.687471935339019</v>
      </c>
      <c r="AA8" s="5">
        <f t="shared" si="8"/>
        <v>23.637180062864839</v>
      </c>
      <c r="AB8" s="5">
        <f>X8-Z8</f>
        <v>-7.3864859467557267</v>
      </c>
      <c r="AC8" s="5">
        <f t="shared" si="9"/>
        <v>9.2550531147860831</v>
      </c>
    </row>
    <row r="9" spans="1:29">
      <c r="A9" t="s">
        <v>36</v>
      </c>
      <c r="B9" s="3">
        <v>6079</v>
      </c>
      <c r="C9" s="3">
        <v>3020</v>
      </c>
      <c r="D9" s="3">
        <v>15411</v>
      </c>
      <c r="E9" s="3">
        <v>9612</v>
      </c>
      <c r="F9" s="3">
        <v>6708</v>
      </c>
      <c r="G9" s="3">
        <v>1804</v>
      </c>
      <c r="H9" s="3">
        <v>16251</v>
      </c>
      <c r="I9" s="3">
        <v>9744</v>
      </c>
      <c r="J9" s="4">
        <f>D9-H9</f>
        <v>-840</v>
      </c>
      <c r="K9" s="5">
        <f>J9/H9*100</f>
        <v>-5.1689126822964742</v>
      </c>
      <c r="L9" s="4">
        <f>B9-F9</f>
        <v>-629</v>
      </c>
      <c r="M9" s="4">
        <f t="shared" si="2"/>
        <v>1216</v>
      </c>
      <c r="N9" s="5">
        <f t="shared" si="3"/>
        <v>-10.347096561934528</v>
      </c>
      <c r="O9" s="5">
        <f t="shared" si="3"/>
        <v>40.264900662251655</v>
      </c>
      <c r="P9" s="4">
        <f>E9-I9</f>
        <v>-132</v>
      </c>
      <c r="Q9" s="5">
        <f t="shared" si="0"/>
        <v>-1.354679802955665</v>
      </c>
      <c r="R9" s="5">
        <f>B9/D9*100</f>
        <v>39.445850366621244</v>
      </c>
      <c r="S9" s="5">
        <f t="shared" si="4"/>
        <v>19.59639218739861</v>
      </c>
      <c r="T9" s="5">
        <f>F9/H9*100</f>
        <v>41.277459848624702</v>
      </c>
      <c r="U9" s="5">
        <f t="shared" si="5"/>
        <v>11.10085533197957</v>
      </c>
      <c r="V9" s="5">
        <f t="shared" si="6"/>
        <v>-1.8316094820034579</v>
      </c>
      <c r="W9" s="5">
        <f t="shared" si="6"/>
        <v>8.49553685541904</v>
      </c>
      <c r="X9" s="5">
        <f>B9/E9*100</f>
        <v>63.243861839367455</v>
      </c>
      <c r="Y9" s="5">
        <f t="shared" si="7"/>
        <v>31.41905950894715</v>
      </c>
      <c r="Z9" s="5">
        <f t="shared" si="1"/>
        <v>68.842364532019701</v>
      </c>
      <c r="AA9" s="5">
        <f t="shared" si="8"/>
        <v>18.513957307060753</v>
      </c>
      <c r="AB9" s="5">
        <f>X9-Z9</f>
        <v>-5.5985026926522465</v>
      </c>
      <c r="AC9" s="5">
        <f t="shared" si="9"/>
        <v>12.905102201886397</v>
      </c>
    </row>
    <row r="10" spans="1:29">
      <c r="A10" t="s">
        <v>37</v>
      </c>
      <c r="B10" s="3">
        <v>2108</v>
      </c>
      <c r="C10" s="3">
        <v>1906</v>
      </c>
      <c r="D10" s="3">
        <v>5545</v>
      </c>
      <c r="E10" s="3">
        <v>4250</v>
      </c>
      <c r="F10" s="3">
        <v>3209</v>
      </c>
      <c r="G10" s="3">
        <v>526</v>
      </c>
      <c r="H10" s="3">
        <v>5681</v>
      </c>
      <c r="I10" s="3">
        <v>3976</v>
      </c>
      <c r="J10" s="4">
        <f>D10-H10</f>
        <v>-136</v>
      </c>
      <c r="K10" s="5">
        <f>J10/H10*100</f>
        <v>-2.3939447280408381</v>
      </c>
      <c r="L10" s="4">
        <f>B10-F10</f>
        <v>-1101</v>
      </c>
      <c r="M10" s="4">
        <f t="shared" si="2"/>
        <v>1380</v>
      </c>
      <c r="N10" s="5">
        <f t="shared" si="3"/>
        <v>-52.22960151802657</v>
      </c>
      <c r="O10" s="5">
        <f t="shared" si="3"/>
        <v>72.402938090241349</v>
      </c>
      <c r="P10" s="4">
        <f>E10-I10</f>
        <v>274</v>
      </c>
      <c r="Q10" s="5">
        <f t="shared" si="0"/>
        <v>6.8913480885311866</v>
      </c>
      <c r="R10" s="5">
        <f>B10/D10*100</f>
        <v>38.01623083859333</v>
      </c>
      <c r="S10" s="5">
        <f t="shared" si="4"/>
        <v>34.373309287646528</v>
      </c>
      <c r="T10" s="5">
        <f>F10/H10*100</f>
        <v>56.486534060904766</v>
      </c>
      <c r="U10" s="5">
        <f t="shared" si="5"/>
        <v>9.2589332863932405</v>
      </c>
      <c r="V10" s="5">
        <f t="shared" si="6"/>
        <v>-18.470303222311436</v>
      </c>
      <c r="W10" s="5">
        <f t="shared" si="6"/>
        <v>25.114376001253287</v>
      </c>
      <c r="X10" s="5">
        <f>B10/E10*100</f>
        <v>49.6</v>
      </c>
      <c r="Y10" s="5">
        <f t="shared" si="7"/>
        <v>44.847058823529409</v>
      </c>
      <c r="Z10" s="5">
        <f t="shared" si="1"/>
        <v>80.709255533199197</v>
      </c>
      <c r="AA10" s="5">
        <f t="shared" si="8"/>
        <v>13.229376257545272</v>
      </c>
      <c r="AB10" s="5">
        <f>X10-Z10</f>
        <v>-31.109255533199196</v>
      </c>
      <c r="AC10" s="5">
        <f t="shared" si="9"/>
        <v>31.617682565984136</v>
      </c>
    </row>
    <row r="11" spans="1:29">
      <c r="A11" t="s">
        <v>38</v>
      </c>
      <c r="B11" s="3">
        <v>14181</v>
      </c>
      <c r="C11" s="3">
        <v>7145</v>
      </c>
      <c r="D11" s="3">
        <v>38933</v>
      </c>
      <c r="E11" s="3">
        <v>25095</v>
      </c>
      <c r="F11" s="3">
        <v>17802</v>
      </c>
      <c r="G11" s="3">
        <v>2076</v>
      </c>
      <c r="H11" s="3">
        <v>39932</v>
      </c>
      <c r="I11" s="3">
        <v>23478</v>
      </c>
      <c r="J11" s="4">
        <f>D11-H11</f>
        <v>-999</v>
      </c>
      <c r="K11" s="5">
        <f>J11/H11*100</f>
        <v>-2.5017529800661125</v>
      </c>
      <c r="L11" s="4">
        <f>B11-F11</f>
        <v>-3621</v>
      </c>
      <c r="M11" s="4">
        <f t="shared" si="2"/>
        <v>5069</v>
      </c>
      <c r="N11" s="5">
        <f t="shared" si="3"/>
        <v>-25.534165432621116</v>
      </c>
      <c r="O11" s="5">
        <f t="shared" si="3"/>
        <v>70.944716585024494</v>
      </c>
      <c r="P11" s="4">
        <f>E11-I11</f>
        <v>1617</v>
      </c>
      <c r="Q11" s="5">
        <f t="shared" si="0"/>
        <v>6.8872987477638636</v>
      </c>
      <c r="R11" s="5">
        <f>B11/D11*100</f>
        <v>36.424113220147433</v>
      </c>
      <c r="S11" s="5">
        <f t="shared" si="4"/>
        <v>18.352040685279839</v>
      </c>
      <c r="T11" s="5">
        <f>F11/H11*100</f>
        <v>44.58078733847541</v>
      </c>
      <c r="U11" s="5">
        <f t="shared" si="5"/>
        <v>5.1988380246418915</v>
      </c>
      <c r="V11" s="5">
        <f t="shared" si="6"/>
        <v>-8.1566741183279774</v>
      </c>
      <c r="W11" s="5">
        <f t="shared" si="6"/>
        <v>13.153202660637948</v>
      </c>
      <c r="X11" s="5">
        <f>B11/E11*100</f>
        <v>56.509264793783622</v>
      </c>
      <c r="Y11" s="5">
        <f t="shared" si="7"/>
        <v>28.471807132894998</v>
      </c>
      <c r="Z11" s="5">
        <f t="shared" si="1"/>
        <v>75.824175824175825</v>
      </c>
      <c r="AA11" s="5">
        <f t="shared" si="8"/>
        <v>8.8423204702274472</v>
      </c>
      <c r="AB11" s="5">
        <f>X11-Z11</f>
        <v>-19.314911030392203</v>
      </c>
      <c r="AC11" s="5">
        <f t="shared" si="9"/>
        <v>19.629486662667553</v>
      </c>
    </row>
    <row r="12" spans="1:29">
      <c r="A12" s="6" t="s">
        <v>39</v>
      </c>
      <c r="B12" s="7">
        <f>SUM(B2:B11)</f>
        <v>92428</v>
      </c>
      <c r="C12" s="7">
        <f t="shared" ref="C12:I12" si="10">SUM(C2:C11)</f>
        <v>63995</v>
      </c>
      <c r="D12" s="7">
        <f t="shared" si="10"/>
        <v>247692</v>
      </c>
      <c r="E12" s="7">
        <f t="shared" si="10"/>
        <v>170510</v>
      </c>
      <c r="F12" s="7">
        <f t="shared" si="10"/>
        <v>107698</v>
      </c>
      <c r="G12" s="7">
        <f t="shared" si="10"/>
        <v>21091</v>
      </c>
      <c r="H12" s="7">
        <f t="shared" si="10"/>
        <v>256023</v>
      </c>
      <c r="I12" s="7">
        <f t="shared" si="10"/>
        <v>158850</v>
      </c>
      <c r="J12" s="6">
        <f>D12-H12</f>
        <v>-8331</v>
      </c>
      <c r="K12" s="8">
        <f>J12/H12*100</f>
        <v>-3.2540045230311336</v>
      </c>
      <c r="L12" s="7">
        <f>B12-F12</f>
        <v>-15270</v>
      </c>
      <c r="M12" s="7">
        <f>C12-G12</f>
        <v>42904</v>
      </c>
      <c r="N12" s="8">
        <f t="shared" si="3"/>
        <v>-16.520967672133985</v>
      </c>
      <c r="O12" s="7">
        <f t="shared" si="3"/>
        <v>67.042737713883895</v>
      </c>
      <c r="P12" s="7">
        <f>E12-I12</f>
        <v>11660</v>
      </c>
      <c r="Q12" s="8">
        <f t="shared" si="0"/>
        <v>7.3402581051306264</v>
      </c>
      <c r="R12" s="8">
        <f>B12/D12*100</f>
        <v>37.315698528818046</v>
      </c>
      <c r="S12" s="8">
        <f t="shared" si="4"/>
        <v>25.836522778289169</v>
      </c>
      <c r="T12" s="8">
        <f>F12/H12*100</f>
        <v>42.065751905102275</v>
      </c>
      <c r="U12" s="8">
        <f t="shared" si="5"/>
        <v>8.237931748319486</v>
      </c>
      <c r="V12" s="8">
        <f>R12-T12</f>
        <v>-4.7500533762842281</v>
      </c>
      <c r="W12" s="8">
        <f>S12-U12</f>
        <v>17.598591029969683</v>
      </c>
      <c r="X12" s="8">
        <f>B12/E12*100</f>
        <v>54.206791390534278</v>
      </c>
      <c r="Y12" s="8">
        <f>C12/E12*100</f>
        <v>37.531523077825348</v>
      </c>
      <c r="Z12" s="8">
        <f t="shared" si="1"/>
        <v>67.798552093169661</v>
      </c>
      <c r="AA12" s="8">
        <f t="shared" si="8"/>
        <v>13.277305634246146</v>
      </c>
      <c r="AB12" s="8">
        <f>X12-Z12</f>
        <v>-13.591760702635383</v>
      </c>
      <c r="AC12" s="8">
        <f t="shared" si="9"/>
        <v>24.254217443579201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Lokal10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Zlatko Kovacic</dc:creator>
  <cp:lastModifiedBy>Zlatko Kovacic</cp:lastModifiedBy>
  <dcterms:created xsi:type="dcterms:W3CDTF">2026-05-13T03:38:54Z</dcterms:created>
  <dcterms:modified xsi:type="dcterms:W3CDTF">2026-05-13T03:42:54Z</dcterms:modified>
</cp:coreProperties>
</file>